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s2\Desktop\"/>
    </mc:Choice>
  </mc:AlternateContent>
  <xr:revisionPtr revIDLastSave="0" documentId="13_ncr:1_{1B5A2999-A231-4D9A-94EC-C4FF759A8F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-илова" sheetId="1" r:id="rId1"/>
    <sheet name="2-илова" sheetId="3" r:id="rId2"/>
  </sheets>
  <definedNames>
    <definedName name="_xlnm._FilterDatabase" localSheetId="1" hidden="1">'2-илова'!$A$4:$M$13</definedName>
    <definedName name="_xlnm.Print_Area" localSheetId="0">'1-илова'!$A$1:$Y$25</definedName>
    <definedName name="_xlnm.Print_Area" localSheetId="1">'2-илова'!$A$1:$M$18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E14" i="1"/>
  <c r="D14" i="1"/>
  <c r="Y15" i="1" l="1"/>
  <c r="X15" i="1"/>
  <c r="W15" i="1"/>
  <c r="V15" i="1"/>
  <c r="D15" i="1"/>
  <c r="F15" i="1" l="1"/>
  <c r="G15" i="1"/>
  <c r="H15" i="1"/>
  <c r="I15" i="1"/>
  <c r="J15" i="1"/>
  <c r="K15" i="1"/>
  <c r="L15" i="1"/>
  <c r="M15" i="1"/>
  <c r="R15" i="1"/>
  <c r="S15" i="1"/>
  <c r="T15" i="1"/>
  <c r="U15" i="1"/>
  <c r="E15" i="1"/>
</calcChain>
</file>

<file path=xl/sharedStrings.xml><?xml version="1.0" encoding="utf-8"?>
<sst xmlns="http://schemas.openxmlformats.org/spreadsheetml/2006/main" count="137" uniqueCount="76">
  <si>
    <t>№</t>
  </si>
  <si>
    <t>СТИР</t>
  </si>
  <si>
    <t>Шундан:</t>
  </si>
  <si>
    <t>Электрон дўкон орқали</t>
  </si>
  <si>
    <t>Электрон аукцион орқали</t>
  </si>
  <si>
    <t>Тендер орқали</t>
  </si>
  <si>
    <t xml:space="preserve">Ягона етказиб берувчилар билан </t>
  </si>
  <si>
    <t>Энг мақбул таклифларни танлаб олиш йули билан</t>
  </si>
  <si>
    <t xml:space="preserve">Сони </t>
  </si>
  <si>
    <t>Суммаси</t>
  </si>
  <si>
    <t>Жами</t>
  </si>
  <si>
    <t>Тўғидан-тўғри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</si>
  <si>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</si>
  <si>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</si>
  <si>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</si>
  <si>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</si>
  <si>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</si>
  <si>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</si>
  <si>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</si>
  <si>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2-илова</t>
  </si>
  <si>
    <t>ФИО</t>
  </si>
  <si>
    <t>имзо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</si>
  <si>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</si>
  <si>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</si>
  <si>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</si>
  <si>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Миллий дўкон орқали</t>
  </si>
  <si>
    <t>Асос: “Давлат харидлари тўғрисида”ги Қонун/ бошқа қарорлар</t>
  </si>
  <si>
    <t>Буюртмачи номи</t>
  </si>
  <si>
    <t>сўмда</t>
  </si>
  <si>
    <t>Ташкилот раҳбари</t>
  </si>
  <si>
    <t>Маъсул шахс:</t>
  </si>
  <si>
    <t>Ўз маблағлари</t>
  </si>
  <si>
    <t>Шартномалар*</t>
  </si>
  <si>
    <t>1-илова</t>
  </si>
  <si>
    <t>* 1 ва 2 илова бир бирига мос бўлиши керак</t>
  </si>
  <si>
    <r>
      <t xml:space="preserve">Махсус савдо майдончаларидаги электрон биржа савдолари орқали
</t>
    </r>
    <r>
      <rPr>
        <i/>
        <sz val="10"/>
        <rFont val="Arial"/>
        <family val="2"/>
        <charset val="204"/>
      </rPr>
      <t>(СПОТ,yarmarka.uzex.uz ва бошқалар)</t>
    </r>
  </si>
  <si>
    <r>
      <t xml:space="preserve">Кооперация портали орқали
</t>
    </r>
    <r>
      <rPr>
        <i/>
        <sz val="10"/>
        <rFont val="Arial"/>
        <family val="2"/>
        <charset val="204"/>
      </rPr>
      <t>(cooperation.uz)</t>
    </r>
  </si>
  <si>
    <r>
      <t xml:space="preserve">Шаффоф қурилиш орқали
</t>
    </r>
    <r>
      <rPr>
        <i/>
        <sz val="10"/>
        <rFont val="Arial"/>
        <family val="2"/>
        <charset val="204"/>
      </rPr>
      <t>(tender.mc.uz)</t>
    </r>
  </si>
  <si>
    <r>
      <t xml:space="preserve">Платформа номи 
</t>
    </r>
    <r>
      <rPr>
        <i/>
        <sz val="10"/>
        <rFont val="Arial"/>
        <family val="2"/>
        <charset val="204"/>
      </rPr>
      <t>(exarid.uzex.uz, etender.uzex.uz, xt-xarid.uz, cooperation.uz, tender.mc.uz, yarmarka.uzex.uz ва бошқалар )</t>
    </r>
  </si>
  <si>
    <t>электрон магазин</t>
  </si>
  <si>
    <t>"Gidromaxsusqurilish" АЖ</t>
  </si>
  <si>
    <t>Тел: 99 858-12-20</t>
  </si>
  <si>
    <t>Б.Джураев</t>
  </si>
  <si>
    <t>UZS</t>
  </si>
  <si>
    <t>ЎРҚ-684</t>
  </si>
  <si>
    <t>ИТОГО:</t>
  </si>
  <si>
    <t>xarid.uzex.uz</t>
  </si>
  <si>
    <t>xt-xarid.uz</t>
  </si>
  <si>
    <t>«FAST MOVEMENT GROUP» mas’uliyati
cheklangan jamiyati</t>
  </si>
  <si>
    <t>тўғридан-тўғри</t>
  </si>
  <si>
    <t>ПҚ-3953</t>
  </si>
  <si>
    <t>"Gidromaxsusqurilish" АЖ томонидан 2022 йил январь ойида харид қилиш тартиб-таомили натижаларига кўра тузилган шартномалар тўғрисида
МАЪЛУМОТ</t>
  </si>
  <si>
    <t>ООО "MTP SIYOB
AGROMASH"</t>
  </si>
  <si>
    <t>Спец шина 23.50-25 PR28 E3/L3 Benlun 100 % оригинал</t>
  </si>
  <si>
    <t>104532.1.1</t>
  </si>
  <si>
    <t xml:space="preserve">Портловчи моддаларни ташиш учун махсус техника </t>
  </si>
  <si>
    <t>"SHARG`UN KO`MIR"
AKSIYADORLIK JAMIYATI</t>
  </si>
  <si>
    <t>108574.1.1</t>
  </si>
  <si>
    <t>ГПГ ZOOMLION HBT80/13/112RSD</t>
  </si>
  <si>
    <t>130218.1.1</t>
  </si>
  <si>
    <t>Бумага А4</t>
  </si>
  <si>
    <t>ОО "GREEN
APPLE S"</t>
  </si>
  <si>
    <t>"ENERGETIKLAR SIHATGOHI" MAS'ULIYATI CHEKLANGAN JAMIYAT</t>
  </si>
  <si>
    <t>Ходимларни дам олиши ва саломатлигини ва мустахкамлаш</t>
  </si>
  <si>
    <t>Контехназоратўкув ДМ</t>
  </si>
  <si>
    <t>90/22ПБ</t>
  </si>
  <si>
    <t>саноат хавсизлиги бўйича ўқув курси</t>
  </si>
  <si>
    <t>ягона етказиб берувчи</t>
  </si>
  <si>
    <t>ОАО Узбекистон почтаси</t>
  </si>
  <si>
    <t>почта хизмати</t>
  </si>
  <si>
    <t>OZBEKINVEST НАЦИОНАЛЬНАЯ ЭКСП-ИМПОРТ.СТРАХ.КОМПАНИЯ</t>
  </si>
  <si>
    <t>03-00/0081118651</t>
  </si>
  <si>
    <t>Автотранспортнинг мажбурий суғуртаси</t>
  </si>
  <si>
    <t>"O`ZBEKKO`MIR" AKSIYADORLIK JAMIYATI</t>
  </si>
  <si>
    <t>Портловчи моддалар сақлаш учун омборхона ижараси</t>
  </si>
  <si>
    <t>"Gidromaxsusqurilish" АЖ томонидан 2022 йил февраль ойида харид қилиш тартиб-таомили натижаларига кўра тузилган шартномалар тўғрисида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</si>
</sst>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u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167" fontId="4" fillId="0" borderId="1" xfId="0" applyNumberFormat="1" applyFont="1" applyBorder="1" applyAlignment="1">
      <alignment horizontal="center" vertical="center"/>
    </xf>
    <xf numFmtId="0" fontId="16" fillId="0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" fontId="16" fillId="0" borderId="0" xfId="0" applyNumberFormat="1" applyFont="1"/>
    <xf numFmtId="1" fontId="7" fillId="0" borderId="1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vertical="center"/>
    </xf>
    <xf numFmtId="167" fontId="6" fillId="0" borderId="1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16" fillId="0" borderId="0" xfId="0" applyNumberFormat="1" applyFont="1" applyFill="1"/>
    <xf numFmtId="12" fontId="9" fillId="0" borderId="1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Y24"/>
  <sheetViews>
    <sheetView view="pageBreakPreview" zoomScaleNormal="100" zoomScaleSheetLayoutView="100" workbookViewId="0">
      <selection activeCell="U7" sqref="U7"/>
    </sheetView>
  </sheetViews>
  <sheetFormatPr defaultRowHeight="14.25" x14ac:dyDescent="0.2"/>
  <cols>
    <col min="1" max="1" width="2.85546875" style="13" bestFit="1" customWidth="1"/>
    <col min="2" max="2" width="25.5703125" style="13" customWidth="1"/>
    <col min="3" max="3" width="11.42578125" style="13" customWidth="1"/>
    <col min="4" max="4" width="6.42578125" style="13" customWidth="1"/>
    <col min="5" max="5" width="18" style="13" customWidth="1"/>
    <col min="6" max="6" width="6.5703125" style="13" customWidth="1"/>
    <col min="7" max="7" width="15.5703125" style="13" customWidth="1"/>
    <col min="8" max="8" width="6" style="13" customWidth="1"/>
    <col min="9" max="9" width="15.140625" style="13" customWidth="1"/>
    <col min="10" max="10" width="6" style="13" customWidth="1"/>
    <col min="11" max="11" width="16.28515625" style="13" customWidth="1"/>
    <col min="12" max="12" width="7.42578125" style="13" customWidth="1"/>
    <col min="13" max="13" width="18.28515625" style="13" customWidth="1"/>
    <col min="14" max="14" width="6" style="13" customWidth="1"/>
    <col min="15" max="15" width="8.42578125" style="13" customWidth="1"/>
    <col min="16" max="16" width="6" style="13" customWidth="1"/>
    <col min="17" max="17" width="11.140625" style="13" customWidth="1"/>
    <col min="18" max="18" width="6" style="13" customWidth="1"/>
    <col min="19" max="19" width="9.7109375" style="13" customWidth="1"/>
    <col min="20" max="20" width="6.5703125" style="13" customWidth="1"/>
    <col min="21" max="21" width="15.7109375" style="13" customWidth="1"/>
    <col min="22" max="22" width="9.140625" style="13" customWidth="1"/>
    <col min="23" max="23" width="15.140625" style="13" customWidth="1"/>
    <col min="24" max="24" width="5.42578125" style="13" customWidth="1"/>
    <col min="25" max="25" width="16.28515625" style="13" customWidth="1"/>
    <col min="26" max="16384" width="9.140625" style="13"/>
  </cols>
  <sheetData>
    <row r="7" spans="1:25" x14ac:dyDescent="0.2">
      <c r="X7" s="52" t="s">
        <v>33</v>
      </c>
      <c r="Y7" s="52"/>
    </row>
    <row r="8" spans="1:25" x14ac:dyDescent="0.2">
      <c r="A8" s="1"/>
      <c r="B8" s="2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1.5" customHeight="1" x14ac:dyDescent="0.2">
      <c r="A9" s="59" t="s">
        <v>51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x14ac:dyDescent="0.2">
      <c r="A10" s="1"/>
      <c r="B10" s="2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8" t="s">
        <v>28</v>
      </c>
      <c r="Y10" s="58"/>
    </row>
    <row r="11" spans="1:25" ht="15" customHeight="1" x14ac:dyDescent="0.2">
      <c r="A11" s="73" t="s">
        <v>0</v>
      </c>
      <c r="B11" s="67" t="s">
        <v>27</v>
      </c>
      <c r="C11" s="70" t="s">
        <v>1</v>
      </c>
      <c r="D11" s="63" t="s">
        <v>32</v>
      </c>
      <c r="E11" s="64"/>
      <c r="F11" s="76" t="s">
        <v>2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1:25" ht="80.25" customHeight="1" x14ac:dyDescent="0.2">
      <c r="A12" s="74"/>
      <c r="B12" s="68"/>
      <c r="C12" s="71"/>
      <c r="D12" s="65"/>
      <c r="E12" s="66"/>
      <c r="F12" s="56" t="s">
        <v>3</v>
      </c>
      <c r="G12" s="57"/>
      <c r="H12" s="56" t="s">
        <v>25</v>
      </c>
      <c r="I12" s="57"/>
      <c r="J12" s="56" t="s">
        <v>4</v>
      </c>
      <c r="K12" s="57"/>
      <c r="L12" s="56" t="s">
        <v>36</v>
      </c>
      <c r="M12" s="57"/>
      <c r="N12" s="56" t="s">
        <v>37</v>
      </c>
      <c r="O12" s="78"/>
      <c r="P12" s="56" t="s">
        <v>35</v>
      </c>
      <c r="Q12" s="78"/>
      <c r="R12" s="56" t="s">
        <v>5</v>
      </c>
      <c r="S12" s="57"/>
      <c r="T12" s="56" t="s">
        <v>7</v>
      </c>
      <c r="U12" s="57"/>
      <c r="V12" s="56" t="s">
        <v>6</v>
      </c>
      <c r="W12" s="57"/>
      <c r="X12" s="56" t="s">
        <v>11</v>
      </c>
      <c r="Y12" s="57"/>
    </row>
    <row r="13" spans="1:25" ht="21.75" customHeight="1" x14ac:dyDescent="0.2">
      <c r="A13" s="75"/>
      <c r="B13" s="69"/>
      <c r="C13" s="72"/>
      <c r="D13" s="5" t="s">
        <v>8</v>
      </c>
      <c r="E13" s="5" t="s">
        <v>9</v>
      </c>
      <c r="F13" s="5" t="s">
        <v>8</v>
      </c>
      <c r="G13" s="5" t="s">
        <v>9</v>
      </c>
      <c r="H13" s="5" t="s">
        <v>8</v>
      </c>
      <c r="I13" s="5" t="s">
        <v>9</v>
      </c>
      <c r="J13" s="5" t="s">
        <v>8</v>
      </c>
      <c r="K13" s="5" t="s">
        <v>9</v>
      </c>
      <c r="L13" s="5" t="s">
        <v>8</v>
      </c>
      <c r="M13" s="5" t="s">
        <v>9</v>
      </c>
      <c r="N13" s="5" t="s">
        <v>8</v>
      </c>
      <c r="O13" s="5" t="s">
        <v>9</v>
      </c>
      <c r="P13" s="5" t="s">
        <v>8</v>
      </c>
      <c r="Q13" s="5" t="s">
        <v>9</v>
      </c>
      <c r="R13" s="5" t="s">
        <v>8</v>
      </c>
      <c r="S13" s="5" t="s">
        <v>9</v>
      </c>
      <c r="T13" s="5" t="s">
        <v>8</v>
      </c>
      <c r="U13" s="5" t="s">
        <v>9</v>
      </c>
      <c r="V13" s="5" t="s">
        <v>8</v>
      </c>
      <c r="W13" s="5" t="s">
        <v>9</v>
      </c>
      <c r="X13" s="5" t="s">
        <v>8</v>
      </c>
      <c r="Y13" s="5" t="s">
        <v>9</v>
      </c>
    </row>
    <row r="14" spans="1:25" ht="36.75" customHeight="1" x14ac:dyDescent="0.2">
      <c r="A14" s="6">
        <v>1</v>
      </c>
      <c r="B14" s="7" t="s">
        <v>40</v>
      </c>
      <c r="C14" s="8">
        <v>200523159</v>
      </c>
      <c r="D14" s="9">
        <f>+F14+H14+J14+L14+R14+T14+V14+X14+N14+P14</f>
        <v>21</v>
      </c>
      <c r="E14" s="27">
        <f>+G14+I14+K14+M14+S14+U14+W14+Y14+O14+Q14</f>
        <v>334705505</v>
      </c>
      <c r="F14" s="9">
        <v>14</v>
      </c>
      <c r="G14" s="27">
        <v>172716805</v>
      </c>
      <c r="H14" s="9"/>
      <c r="I14" s="27"/>
      <c r="J14" s="9">
        <v>3</v>
      </c>
      <c r="K14" s="27">
        <v>142438300</v>
      </c>
      <c r="L14" s="9">
        <v>2</v>
      </c>
      <c r="M14" s="27">
        <v>2450400</v>
      </c>
      <c r="N14" s="10"/>
      <c r="O14" s="10"/>
      <c r="P14" s="10"/>
      <c r="Q14" s="10"/>
      <c r="R14" s="10"/>
      <c r="S14" s="10"/>
      <c r="T14" s="9"/>
      <c r="U14" s="10"/>
      <c r="V14" s="9"/>
      <c r="W14" s="27"/>
      <c r="X14" s="9">
        <v>2</v>
      </c>
      <c r="Y14" s="27">
        <v>17100000</v>
      </c>
    </row>
    <row r="15" spans="1:25" ht="36.75" customHeight="1" x14ac:dyDescent="0.2">
      <c r="A15" s="11"/>
      <c r="B15" s="60" t="s">
        <v>10</v>
      </c>
      <c r="C15" s="60"/>
      <c r="D15" s="12">
        <f>+D14</f>
        <v>21</v>
      </c>
      <c r="E15" s="43">
        <f t="shared" ref="E15:Y15" si="0">+E14</f>
        <v>334705505</v>
      </c>
      <c r="F15" s="12">
        <f t="shared" si="0"/>
        <v>14</v>
      </c>
      <c r="G15" s="43">
        <f t="shared" si="0"/>
        <v>172716805</v>
      </c>
      <c r="H15" s="12">
        <f t="shared" si="0"/>
        <v>0</v>
      </c>
      <c r="I15" s="43">
        <f t="shared" si="0"/>
        <v>0</v>
      </c>
      <c r="J15" s="12">
        <f t="shared" si="0"/>
        <v>3</v>
      </c>
      <c r="K15" s="43">
        <f t="shared" si="0"/>
        <v>142438300</v>
      </c>
      <c r="L15" s="12">
        <f t="shared" si="0"/>
        <v>2</v>
      </c>
      <c r="M15" s="43">
        <f t="shared" si="0"/>
        <v>2450400</v>
      </c>
      <c r="N15" s="12"/>
      <c r="O15" s="12"/>
      <c r="P15" s="12"/>
      <c r="Q15" s="12"/>
      <c r="R15" s="12">
        <f t="shared" si="0"/>
        <v>0</v>
      </c>
      <c r="S15" s="12">
        <f t="shared" si="0"/>
        <v>0</v>
      </c>
      <c r="T15" s="12">
        <f t="shared" si="0"/>
        <v>0</v>
      </c>
      <c r="U15" s="12">
        <f t="shared" si="0"/>
        <v>0</v>
      </c>
      <c r="V15" s="12">
        <f t="shared" si="0"/>
        <v>0</v>
      </c>
      <c r="W15" s="43">
        <f t="shared" si="0"/>
        <v>0</v>
      </c>
      <c r="X15" s="12">
        <f t="shared" si="0"/>
        <v>2</v>
      </c>
      <c r="Y15" s="43">
        <f t="shared" si="0"/>
        <v>17100000</v>
      </c>
    </row>
    <row r="16" spans="1:25" x14ac:dyDescent="0.2">
      <c r="A16" s="1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">
      <c r="A17" s="1"/>
      <c r="B17" s="62" t="s">
        <v>34</v>
      </c>
      <c r="C17" s="62"/>
      <c r="D17" s="62"/>
      <c r="E17" s="6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9" spans="1:25" ht="15" x14ac:dyDescent="0.25">
      <c r="C19" s="15"/>
      <c r="D19" s="15"/>
      <c r="E19" s="15"/>
      <c r="F19" s="15"/>
      <c r="G19" s="15"/>
      <c r="H19" s="15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5" x14ac:dyDescent="0.25">
      <c r="C20" s="15"/>
      <c r="D20" s="61" t="s">
        <v>29</v>
      </c>
      <c r="E20" s="61"/>
      <c r="F20" s="61"/>
      <c r="G20" s="15"/>
      <c r="H20" s="53"/>
      <c r="I20" s="53"/>
      <c r="J20" s="53"/>
      <c r="K20" s="15"/>
      <c r="L20" s="55"/>
      <c r="M20" s="55"/>
      <c r="N20" s="55"/>
      <c r="O20" s="55"/>
      <c r="P20" s="55"/>
      <c r="Q20" s="55"/>
      <c r="R20" s="14"/>
      <c r="S20" s="14"/>
      <c r="T20" s="14"/>
      <c r="U20" s="14"/>
      <c r="V20" s="14"/>
      <c r="W20" s="14"/>
      <c r="X20" s="14"/>
      <c r="Y20" s="14"/>
    </row>
    <row r="21" spans="1:25" ht="15" x14ac:dyDescent="0.2">
      <c r="D21" s="61"/>
      <c r="E21" s="61"/>
      <c r="F21" s="61"/>
      <c r="G21" s="15"/>
      <c r="I21" s="17" t="s">
        <v>21</v>
      </c>
      <c r="J21" s="16"/>
      <c r="K21" s="15"/>
      <c r="L21" s="54" t="s">
        <v>20</v>
      </c>
      <c r="M21" s="54"/>
      <c r="N21" s="54"/>
      <c r="O21" s="54"/>
      <c r="P21" s="54"/>
      <c r="Q21" s="54"/>
    </row>
    <row r="23" spans="1:25" ht="15" x14ac:dyDescent="0.25">
      <c r="B23" s="14" t="s">
        <v>30</v>
      </c>
      <c r="C23" s="13" t="s">
        <v>42</v>
      </c>
    </row>
    <row r="24" spans="1:25" ht="15" x14ac:dyDescent="0.25">
      <c r="B24" s="14" t="s">
        <v>41</v>
      </c>
    </row>
  </sheetData>
  <mergeCells count="24">
    <mergeCell ref="F11:Y11"/>
    <mergeCell ref="N12:O12"/>
    <mergeCell ref="P12:Q12"/>
    <mergeCell ref="X12:Y12"/>
    <mergeCell ref="F12:G12"/>
    <mergeCell ref="H12:I12"/>
    <mergeCell ref="J12:K12"/>
    <mergeCell ref="L12:M12"/>
    <mergeCell ref="X7:Y7"/>
    <mergeCell ref="H20:J20"/>
    <mergeCell ref="L21:Q21"/>
    <mergeCell ref="L20:Q20"/>
    <mergeCell ref="R12:S12"/>
    <mergeCell ref="T12:U12"/>
    <mergeCell ref="V12:W12"/>
    <mergeCell ref="X10:Y10"/>
    <mergeCell ref="A9:Y9"/>
    <mergeCell ref="B15:C15"/>
    <mergeCell ref="D20:F21"/>
    <mergeCell ref="B17:E17"/>
    <mergeCell ref="D11:E12"/>
    <mergeCell ref="B11:B13"/>
    <mergeCell ref="C11:C13"/>
    <mergeCell ref="A11:A13"/>
  </mergeCells>
  <printOptions horizontalCentered="1"/>
  <pageMargins left="0" right="0" top="0.19685039370078741" bottom="0.19685039370078741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view="pageBreakPreview" zoomScaleNormal="70" zoomScaleSheetLayoutView="100" workbookViewId="0">
      <pane ySplit="4" topLeftCell="A5" activePane="bottomLeft" state="frozen"/>
      <selection activeCell="B1" sqref="B1"/>
      <selection pane="bottomLeft" activeCell="D16" sqref="D16"/>
    </sheetView>
  </sheetViews>
  <sheetFormatPr defaultRowHeight="14.25" x14ac:dyDescent="0.2"/>
  <cols>
    <col min="1" max="1" width="4.7109375" style="18" customWidth="1"/>
    <col min="2" max="2" width="14.140625" style="18" customWidth="1"/>
    <col min="3" max="3" width="28" style="28" customWidth="1"/>
    <col min="4" max="4" width="15" style="39" customWidth="1"/>
    <col min="5" max="5" width="14.85546875" style="18" customWidth="1"/>
    <col min="6" max="6" width="14.140625" style="18" customWidth="1"/>
    <col min="7" max="7" width="15.7109375" style="28" customWidth="1"/>
    <col min="8" max="8" width="10.42578125" style="18" customWidth="1"/>
    <col min="9" max="9" width="23.28515625" style="18" customWidth="1"/>
    <col min="10" max="10" width="18" style="18" customWidth="1"/>
    <col min="11" max="11" width="26" style="18" customWidth="1"/>
    <col min="12" max="12" width="39.140625" style="18" customWidth="1"/>
    <col min="13" max="13" width="18.28515625" style="24" customWidth="1"/>
    <col min="14" max="16384" width="9.140625" style="18"/>
  </cols>
  <sheetData>
    <row r="1" spans="1:13" x14ac:dyDescent="0.2">
      <c r="M1" s="19" t="s">
        <v>19</v>
      </c>
    </row>
    <row r="2" spans="1:13" ht="36.75" customHeight="1" x14ac:dyDescent="0.25">
      <c r="A2" s="82" t="s">
        <v>75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5" thickBot="1" x14ac:dyDescent="0.25">
      <c r="M3" s="20" t="s">
        <v>28</v>
      </c>
    </row>
    <row r="4" spans="1:13" ht="96.75" customHeight="1" thickBot="1" x14ac:dyDescent="0.25">
      <c r="A4" s="35" t="s">
        <v>0</v>
      </c>
      <c r="B4" s="21" t="s">
        <v>24</v>
      </c>
      <c r="C4" s="29" t="s">
        <v>12</v>
      </c>
      <c r="D4" s="40" t="s">
        <v>16</v>
      </c>
      <c r="E4" s="21" t="s">
        <v>13</v>
      </c>
      <c r="F4" s="21" t="s">
        <v>14</v>
      </c>
      <c r="G4" s="29" t="s">
        <v>15</v>
      </c>
      <c r="H4" s="21" t="s">
        <v>17</v>
      </c>
      <c r="I4" s="21" t="s">
        <v>23</v>
      </c>
      <c r="J4" s="21" t="s">
        <v>18</v>
      </c>
      <c r="K4" s="21" t="s">
        <v>38</v>
      </c>
      <c r="L4" s="21" t="s">
        <v>22</v>
      </c>
      <c r="M4" s="22" t="s">
        <v>26</v>
      </c>
    </row>
    <row r="5" spans="1:13" ht="25.5" customHeight="1" x14ac:dyDescent="0.2">
      <c r="A5" s="37">
        <v>1</v>
      </c>
      <c r="B5" s="32" t="s">
        <v>31</v>
      </c>
      <c r="C5" s="31" t="s">
        <v>52</v>
      </c>
      <c r="D5" s="41">
        <v>307751951</v>
      </c>
      <c r="E5" s="32">
        <v>75616</v>
      </c>
      <c r="F5" s="33">
        <v>44599</v>
      </c>
      <c r="G5" s="38">
        <v>24198000</v>
      </c>
      <c r="H5" s="32" t="s">
        <v>43</v>
      </c>
      <c r="I5" s="51">
        <v>22121008052511</v>
      </c>
      <c r="J5" s="23" t="s">
        <v>39</v>
      </c>
      <c r="K5" s="32" t="s">
        <v>46</v>
      </c>
      <c r="L5" s="32" t="s">
        <v>53</v>
      </c>
      <c r="M5" s="34" t="s">
        <v>44</v>
      </c>
    </row>
    <row r="6" spans="1:13" ht="25.5" customHeight="1" x14ac:dyDescent="0.2">
      <c r="A6" s="36">
        <v>2</v>
      </c>
      <c r="B6" s="32" t="s">
        <v>31</v>
      </c>
      <c r="C6" s="31" t="s">
        <v>56</v>
      </c>
      <c r="D6" s="41">
        <v>200494307</v>
      </c>
      <c r="E6" s="32" t="s">
        <v>54</v>
      </c>
      <c r="F6" s="33">
        <v>44599</v>
      </c>
      <c r="G6" s="38">
        <v>12014000</v>
      </c>
      <c r="H6" s="32" t="s">
        <v>43</v>
      </c>
      <c r="I6" s="51">
        <v>104532</v>
      </c>
      <c r="J6" s="23" t="s">
        <v>39</v>
      </c>
      <c r="K6" s="32" t="s">
        <v>47</v>
      </c>
      <c r="L6" s="32" t="s">
        <v>55</v>
      </c>
      <c r="M6" s="34" t="s">
        <v>44</v>
      </c>
    </row>
    <row r="7" spans="1:13" ht="25.5" customHeight="1" x14ac:dyDescent="0.2">
      <c r="A7" s="37">
        <v>3</v>
      </c>
      <c r="B7" s="32" t="s">
        <v>31</v>
      </c>
      <c r="C7" s="31" t="s">
        <v>62</v>
      </c>
      <c r="D7" s="41">
        <v>304990602</v>
      </c>
      <c r="E7" s="32">
        <v>21</v>
      </c>
      <c r="F7" s="33">
        <v>44599</v>
      </c>
      <c r="G7" s="38">
        <v>80000000</v>
      </c>
      <c r="H7" s="32" t="s">
        <v>43</v>
      </c>
      <c r="I7" s="51">
        <v>22120040142491</v>
      </c>
      <c r="J7" s="32" t="s">
        <v>49</v>
      </c>
      <c r="K7" s="32" t="s">
        <v>46</v>
      </c>
      <c r="L7" s="32" t="s">
        <v>63</v>
      </c>
      <c r="M7" s="34" t="s">
        <v>50</v>
      </c>
    </row>
    <row r="8" spans="1:13" ht="25.5" customHeight="1" x14ac:dyDescent="0.2">
      <c r="A8" s="36">
        <v>4</v>
      </c>
      <c r="B8" s="32" t="s">
        <v>31</v>
      </c>
      <c r="C8" s="31" t="s">
        <v>64</v>
      </c>
      <c r="D8" s="41">
        <v>203011144</v>
      </c>
      <c r="E8" s="32" t="s">
        <v>65</v>
      </c>
      <c r="F8" s="33">
        <v>44602</v>
      </c>
      <c r="G8" s="38">
        <v>5040000</v>
      </c>
      <c r="H8" s="32" t="s">
        <v>43</v>
      </c>
      <c r="I8" s="51">
        <v>22120010147888</v>
      </c>
      <c r="J8" s="32" t="s">
        <v>67</v>
      </c>
      <c r="K8" s="32" t="s">
        <v>46</v>
      </c>
      <c r="L8" s="32" t="s">
        <v>66</v>
      </c>
      <c r="M8" s="34" t="s">
        <v>44</v>
      </c>
    </row>
    <row r="9" spans="1:13" ht="25.5" customHeight="1" x14ac:dyDescent="0.2">
      <c r="A9" s="37">
        <v>5</v>
      </c>
      <c r="B9" s="32" t="s">
        <v>31</v>
      </c>
      <c r="C9" s="31" t="s">
        <v>48</v>
      </c>
      <c r="D9" s="41">
        <v>306546099</v>
      </c>
      <c r="E9" s="32" t="s">
        <v>57</v>
      </c>
      <c r="F9" s="33">
        <v>44603</v>
      </c>
      <c r="G9" s="38">
        <v>17487000</v>
      </c>
      <c r="H9" s="32" t="s">
        <v>43</v>
      </c>
      <c r="I9" s="51">
        <v>108574</v>
      </c>
      <c r="J9" s="32" t="s">
        <v>39</v>
      </c>
      <c r="K9" s="32" t="s">
        <v>47</v>
      </c>
      <c r="L9" s="32" t="s">
        <v>58</v>
      </c>
      <c r="M9" s="34" t="s">
        <v>44</v>
      </c>
    </row>
    <row r="10" spans="1:13" ht="25.5" customHeight="1" x14ac:dyDescent="0.2">
      <c r="A10" s="36">
        <v>6</v>
      </c>
      <c r="B10" s="32" t="s">
        <v>31</v>
      </c>
      <c r="C10" s="31" t="s">
        <v>68</v>
      </c>
      <c r="D10" s="41">
        <v>200833833</v>
      </c>
      <c r="E10" s="32">
        <v>6</v>
      </c>
      <c r="F10" s="33">
        <v>44604</v>
      </c>
      <c r="G10" s="38">
        <v>289394.93</v>
      </c>
      <c r="H10" s="32" t="s">
        <v>43</v>
      </c>
      <c r="I10" s="51">
        <v>22120010172735</v>
      </c>
      <c r="J10" s="32" t="s">
        <v>67</v>
      </c>
      <c r="K10" s="32" t="s">
        <v>46</v>
      </c>
      <c r="L10" s="32" t="s">
        <v>69</v>
      </c>
      <c r="M10" s="34" t="s">
        <v>44</v>
      </c>
    </row>
    <row r="11" spans="1:13" ht="25.5" customHeight="1" x14ac:dyDescent="0.2">
      <c r="A11" s="37">
        <v>7</v>
      </c>
      <c r="B11" s="32" t="s">
        <v>31</v>
      </c>
      <c r="C11" s="31" t="s">
        <v>70</v>
      </c>
      <c r="D11" s="41">
        <v>200523159</v>
      </c>
      <c r="E11" s="32" t="s">
        <v>71</v>
      </c>
      <c r="F11" s="33">
        <v>44610</v>
      </c>
      <c r="G11" s="38">
        <v>2049600</v>
      </c>
      <c r="H11" s="32" t="s">
        <v>43</v>
      </c>
      <c r="I11" s="51">
        <v>22120037207547</v>
      </c>
      <c r="J11" s="32" t="s">
        <v>49</v>
      </c>
      <c r="K11" s="32" t="s">
        <v>46</v>
      </c>
      <c r="L11" s="32" t="s">
        <v>72</v>
      </c>
      <c r="M11" s="34" t="s">
        <v>50</v>
      </c>
    </row>
    <row r="12" spans="1:13" ht="25.5" customHeight="1" x14ac:dyDescent="0.2">
      <c r="A12" s="36">
        <v>8</v>
      </c>
      <c r="B12" s="32" t="s">
        <v>31</v>
      </c>
      <c r="C12" s="31" t="s">
        <v>61</v>
      </c>
      <c r="D12" s="41">
        <v>305769233</v>
      </c>
      <c r="E12" s="32" t="s">
        <v>59</v>
      </c>
      <c r="F12" s="33">
        <v>44617</v>
      </c>
      <c r="G12" s="38">
        <v>1289970</v>
      </c>
      <c r="H12" s="32" t="s">
        <v>43</v>
      </c>
      <c r="I12" s="51">
        <v>130218</v>
      </c>
      <c r="J12" s="32" t="s">
        <v>39</v>
      </c>
      <c r="K12" s="32" t="s">
        <v>47</v>
      </c>
      <c r="L12" s="32" t="s">
        <v>60</v>
      </c>
      <c r="M12" s="34" t="s">
        <v>44</v>
      </c>
    </row>
    <row r="13" spans="1:13" ht="25.5" customHeight="1" x14ac:dyDescent="0.2">
      <c r="A13" s="37">
        <v>9</v>
      </c>
      <c r="B13" s="32" t="s">
        <v>31</v>
      </c>
      <c r="C13" s="31" t="s">
        <v>73</v>
      </c>
      <c r="D13" s="41">
        <v>200523159</v>
      </c>
      <c r="E13" s="32">
        <v>279</v>
      </c>
      <c r="F13" s="33">
        <v>44617</v>
      </c>
      <c r="G13" s="38">
        <v>196650000</v>
      </c>
      <c r="H13" s="32" t="s">
        <v>43</v>
      </c>
      <c r="I13" s="51">
        <v>22120034223096</v>
      </c>
      <c r="J13" s="32" t="s">
        <v>49</v>
      </c>
      <c r="K13" s="32" t="s">
        <v>46</v>
      </c>
      <c r="L13" s="32" t="s">
        <v>74</v>
      </c>
      <c r="M13" s="34" t="s">
        <v>50</v>
      </c>
    </row>
    <row r="14" spans="1:13" x14ac:dyDescent="0.2">
      <c r="A14" s="44"/>
      <c r="B14" s="5"/>
      <c r="C14" s="45" t="s">
        <v>45</v>
      </c>
      <c r="D14" s="46"/>
      <c r="E14" s="5"/>
      <c r="F14" s="47"/>
      <c r="G14" s="48">
        <f>SUM(G5:G13)</f>
        <v>339017964.93000001</v>
      </c>
      <c r="H14" s="5"/>
      <c r="I14" s="5"/>
      <c r="J14" s="5"/>
      <c r="K14" s="5"/>
      <c r="L14" s="5"/>
      <c r="M14" s="49"/>
    </row>
    <row r="15" spans="1:13" x14ac:dyDescent="0.2">
      <c r="G15" s="50"/>
    </row>
    <row r="16" spans="1:13" ht="15" x14ac:dyDescent="0.2">
      <c r="C16" s="30" t="s">
        <v>29</v>
      </c>
      <c r="E16" s="79"/>
      <c r="F16" s="79"/>
      <c r="G16" s="30"/>
      <c r="H16" s="79"/>
      <c r="I16" s="79"/>
      <c r="J16" s="25"/>
      <c r="K16" s="25"/>
      <c r="L16" s="25"/>
      <c r="M16" s="18"/>
    </row>
    <row r="17" spans="4:13" ht="15" x14ac:dyDescent="0.2">
      <c r="D17" s="42"/>
      <c r="E17" s="80" t="s">
        <v>21</v>
      </c>
      <c r="F17" s="80"/>
      <c r="G17" s="30"/>
      <c r="H17" s="81" t="s">
        <v>20</v>
      </c>
      <c r="I17" s="81"/>
      <c r="J17" s="26"/>
      <c r="K17" s="26"/>
      <c r="L17" s="26"/>
      <c r="M17" s="18"/>
    </row>
    <row r="18" spans="4:13" x14ac:dyDescent="0.2">
      <c r="M18" s="18"/>
    </row>
  </sheetData>
  <autoFilter ref="A4:M13" xr:uid="{00000000-0001-0000-0100-000000000000}">
    <sortState xmlns:xlrd2="http://schemas.microsoft.com/office/spreadsheetml/2017/richdata2" ref="A5:M13">
      <sortCondition ref="F4:F13"/>
    </sortState>
  </autoFilter>
  <mergeCells count="5">
    <mergeCell ref="E16:F16"/>
    <mergeCell ref="E17:F17"/>
    <mergeCell ref="H16:I16"/>
    <mergeCell ref="H17:I17"/>
    <mergeCell ref="A2:M2"/>
  </mergeCells>
  <phoneticPr fontId="20" type="noConversion"/>
  <printOptions horizontalCentered="1"/>
  <pageMargins left="0" right="0" top="0.19685039370078741" bottom="0.19685039370078741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1-илова</vt:lpstr>
      <vt:lpstr>2-илова</vt:lpstr>
      <vt:lpstr>'1-илова'!Область_печати</vt:lpstr>
      <vt:lpstr>'2-илова'!Область_печати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omts2</cp:lastModifiedBy>
  <cp:lastPrinted>2021-12-22T09:53:03Z</cp:lastPrinted>
  <dcterms:created xsi:type="dcterms:W3CDTF">2019-09-10T10:36:15Z</dcterms:created>
  <dcterms:modified xsi:type="dcterms:W3CDTF">2022-03-24T11:42:02Z</dcterms:modified>
</cp:coreProperties>
</file>